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\Desktop\TIA Exercises\Excel Introduction Assignment\"/>
    </mc:Choice>
  </mc:AlternateContent>
  <xr:revisionPtr revIDLastSave="0" documentId="13_ncr:1_{297AA333-6B46-45EA-A796-496BA941DF04}" xr6:coauthVersionLast="47" xr6:coauthVersionMax="47" xr10:uidLastSave="{00000000-0000-0000-0000-000000000000}"/>
  <bookViews>
    <workbookView xWindow="-28920" yWindow="3060" windowWidth="29040" windowHeight="15840" xr2:uid="{08F2BC74-F09B-436F-B948-D65E45F652CD}"/>
  </bookViews>
  <sheets>
    <sheet name="Project Start" sheetId="1" r:id="rId1"/>
    <sheet name="Final Formatting for Task 2" sheetId="3" r:id="rId2"/>
  </sheets>
  <definedNames>
    <definedName name="_xlnm._FilterDatabase" localSheetId="1" hidden="1">'Final Formatting for Task 2'!$A$10:$J$10</definedName>
    <definedName name="_xlnm._FilterDatabase" localSheetId="0" hidden="1">'Project Start'!$A$10:$J$50</definedName>
    <definedName name="_xlnm.Print_Area" localSheetId="0">'Project Start'!$A$1:$K$50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5" i="1"/>
  <c r="J4" i="1"/>
  <c r="J3" i="1"/>
  <c r="J2" i="1"/>
  <c r="I13" i="3"/>
  <c r="J13" i="3" s="1"/>
  <c r="I49" i="3"/>
  <c r="J49" i="3" s="1"/>
  <c r="I35" i="3"/>
  <c r="J35" i="3" s="1"/>
  <c r="I25" i="3"/>
  <c r="J25" i="3" s="1"/>
  <c r="I27" i="3"/>
  <c r="J27" i="3" s="1"/>
  <c r="I15" i="3"/>
  <c r="J15" i="3" s="1"/>
  <c r="I46" i="3"/>
  <c r="J46" i="3" s="1"/>
  <c r="I40" i="3"/>
  <c r="J40" i="3" s="1"/>
  <c r="I22" i="3"/>
  <c r="J22" i="3" s="1"/>
  <c r="I31" i="3"/>
  <c r="J31" i="3" s="1"/>
  <c r="I11" i="3"/>
  <c r="J11" i="3" s="1"/>
  <c r="I48" i="3"/>
  <c r="J48" i="3" s="1"/>
  <c r="I37" i="3"/>
  <c r="J37" i="3" s="1"/>
  <c r="I24" i="3"/>
  <c r="J24" i="3" s="1"/>
  <c r="I29" i="3"/>
  <c r="J29" i="3" s="1"/>
  <c r="I17" i="3"/>
  <c r="J17" i="3" s="1"/>
  <c r="I44" i="3"/>
  <c r="J44" i="3" s="1"/>
  <c r="I41" i="3"/>
  <c r="J41" i="3" s="1"/>
  <c r="I21" i="3"/>
  <c r="J21" i="3" s="1"/>
  <c r="I33" i="3"/>
  <c r="J33" i="3" s="1"/>
  <c r="I12" i="3"/>
  <c r="J12" i="3" s="1"/>
  <c r="I47" i="3"/>
  <c r="J47" i="3" s="1"/>
  <c r="I38" i="3"/>
  <c r="J38" i="3" s="1"/>
  <c r="I23" i="3"/>
  <c r="J23" i="3" s="1"/>
  <c r="I30" i="3"/>
  <c r="J30" i="3" s="1"/>
  <c r="I18" i="3"/>
  <c r="J18" i="3" s="1"/>
  <c r="I43" i="3"/>
  <c r="J43" i="3" s="1"/>
  <c r="I39" i="3"/>
  <c r="J39" i="3" s="1"/>
  <c r="I20" i="3"/>
  <c r="J20" i="3" s="1"/>
  <c r="I34" i="3"/>
  <c r="J34" i="3" s="1"/>
  <c r="I14" i="3"/>
  <c r="J14" i="3" s="1"/>
  <c r="I50" i="3"/>
  <c r="J50" i="3" s="1"/>
  <c r="I36" i="3"/>
  <c r="J36" i="3" s="1"/>
  <c r="I26" i="3"/>
  <c r="J26" i="3" s="1"/>
  <c r="I28" i="3"/>
  <c r="J28" i="3" s="1"/>
  <c r="I16" i="3"/>
  <c r="J16" i="3" s="1"/>
  <c r="I45" i="3"/>
  <c r="J45" i="3" s="1"/>
  <c r="I42" i="3"/>
  <c r="J42" i="3" s="1"/>
  <c r="I19" i="3"/>
  <c r="J19" i="3" s="1"/>
  <c r="I32" i="3"/>
  <c r="J32" i="3" s="1"/>
  <c r="I12" i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11" i="1"/>
  <c r="J11" i="1" s="1"/>
  <c r="J12" i="1" l="1"/>
  <c r="J7" i="1"/>
  <c r="J8" i="1"/>
</calcChain>
</file>

<file path=xl/sharedStrings.xml><?xml version="1.0" encoding="utf-8"?>
<sst xmlns="http://schemas.openxmlformats.org/spreadsheetml/2006/main" count="295" uniqueCount="79">
  <si>
    <t>DELTA</t>
  </si>
  <si>
    <t>HEALTHGROUP</t>
  </si>
  <si>
    <t>Insurance Plan</t>
  </si>
  <si>
    <t>Region</t>
  </si>
  <si>
    <t>Plan Type</t>
  </si>
  <si>
    <t>Membership</t>
  </si>
  <si>
    <t>Projected Claims</t>
  </si>
  <si>
    <t>Actual Claims</t>
  </si>
  <si>
    <t>Premiums</t>
  </si>
  <si>
    <t>Claims</t>
  </si>
  <si>
    <t>Expenses</t>
  </si>
  <si>
    <t>Profits</t>
  </si>
  <si>
    <t>North</t>
  </si>
  <si>
    <t>East</t>
  </si>
  <si>
    <t>South</t>
  </si>
  <si>
    <t>West</t>
  </si>
  <si>
    <t>Central</t>
  </si>
  <si>
    <t>PPO</t>
  </si>
  <si>
    <t>Profit Margin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</si>
  <si>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</si>
  <si>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</si>
  <si>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</si>
  <si>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</si>
  <si>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</si>
  <si>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</si>
  <si>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</si>
  <si>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</si>
  <si>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</si>
  <si>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</si>
  <si>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</si>
  <si>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</si>
  <si>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</si>
  <si>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</si>
  <si>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</si>
  <si>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</si>
  <si>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</si>
  <si>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</si>
  <si>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</si>
  <si>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</si>
  <si>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</si>
  <si>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</si>
  <si>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</si>
  <si>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</si>
  <si>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</si>
  <si>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</si>
  <si>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</si>
  <si>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</si>
  <si>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</si>
  <si>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</si>
  <si>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</si>
  <si>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</si>
  <si>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</si>
  <si>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</si>
  <si>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</si>
  <si>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</si>
  <si>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</si>
  <si>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</si>
  <si>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</si>
  <si>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HMO</t>
  </si>
  <si>
    <t>AN</t>
  </si>
  <si>
    <t>SUMMARY REPORT</t>
  </si>
  <si>
    <t>Plan Count</t>
  </si>
  <si>
    <t>Members</t>
  </si>
  <si>
    <t>Avg. Margin</t>
  </si>
  <si>
    <t>Task 1: Summary Calculations</t>
  </si>
  <si>
    <t>*Use formulas to find the quantities</t>
  </si>
  <si>
    <t>needed to complete the Summary Report</t>
  </si>
  <si>
    <t>Task 2: Reformatting</t>
  </si>
  <si>
    <t>*Reformat the report to match the</t>
  </si>
  <si>
    <t>"Final Report Format" Tab</t>
  </si>
  <si>
    <t>Task 3: Printing</t>
  </si>
  <si>
    <t>*Find a method to print the entire tab</t>
  </si>
  <si>
    <t>contents (data included) on two pages</t>
  </si>
  <si>
    <t>*Exclude these instructions from printing.</t>
  </si>
  <si>
    <t>*Hint: Data is sorted by 3 columns</t>
  </si>
  <si>
    <t>SECTION A: INTRO TO EXCEL PROJECT</t>
  </si>
  <si>
    <t>Task 4: Custom Report</t>
  </si>
  <si>
    <t>*Prepare this report only for West PPOs</t>
  </si>
  <si>
    <t>*Include Rows 1-10 on both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</si>
</sst>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_);_(* \(#,##0\);_(* &quot;-&quot;??_);_(@_)"/>
    <numFmt numFmtId="166" formatCode="&quot;$&quot;#,##0"/>
    <numFmt numFmtId="167" formatCode="0.0%"/>
    <numFmt numFmtId="168" formatCode="_-&quot;$&quot;* #,##0_-;\-&quot;$&quot;* #,##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sz val="36"/>
      <color rgb="FF0070C0"/>
      <name val="Calibri"/>
      <family val="2"/>
      <scheme val="minor"/>
    </font>
    <font>
      <i/>
      <sz val="36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26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8" xfId="0" applyBorder="1"/>
    <xf numFmtId="0" fontId="0" fillId="0" borderId="19" xfId="0" applyBorder="1"/>
    <xf numFmtId="0" fontId="4" fillId="0" borderId="6" xfId="0" applyFont="1" applyBorder="1"/>
    <xf numFmtId="0" fontId="4" fillId="0" borderId="2" xfId="0" applyFont="1" applyBorder="1"/>
    <xf numFmtId="0" fontId="4" fillId="0" borderId="4" xfId="0" applyFont="1" applyBorder="1"/>
    <xf numFmtId="165" fontId="0" fillId="0" borderId="19" xfId="1" applyNumberFormat="1" applyFont="1" applyBorder="1"/>
    <xf numFmtId="165" fontId="0" fillId="0" borderId="1" xfId="1" applyNumberFormat="1" applyFont="1" applyBorder="1"/>
    <xf numFmtId="165" fontId="0" fillId="0" borderId="18" xfId="1" applyNumberFormat="1" applyFont="1" applyBorder="1"/>
    <xf numFmtId="166" fontId="0" fillId="0" borderId="19" xfId="0" applyNumberFormat="1" applyBorder="1"/>
    <xf numFmtId="166" fontId="0" fillId="0" borderId="1" xfId="0" applyNumberFormat="1" applyBorder="1"/>
    <xf numFmtId="166" fontId="0" fillId="0" borderId="18" xfId="0" applyNumberFormat="1" applyBorder="1"/>
    <xf numFmtId="167" fontId="0" fillId="0" borderId="7" xfId="2" applyNumberFormat="1" applyFont="1" applyBorder="1"/>
    <xf numFmtId="167" fontId="0" fillId="0" borderId="3" xfId="2" applyNumberFormat="1" applyFont="1" applyBorder="1"/>
    <xf numFmtId="167" fontId="0" fillId="0" borderId="5" xfId="2" applyNumberFormat="1" applyFont="1" applyBorder="1"/>
    <xf numFmtId="0" fontId="8" fillId="2" borderId="20" xfId="0" applyFont="1" applyFill="1" applyBorder="1"/>
    <xf numFmtId="0" fontId="8" fillId="2" borderId="21" xfId="0" applyFont="1" applyFill="1" applyBorder="1"/>
    <xf numFmtId="0" fontId="8" fillId="2" borderId="22" xfId="0" applyFont="1" applyFill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10" fillId="4" borderId="23" xfId="0" applyFont="1" applyFill="1" applyBorder="1"/>
    <xf numFmtId="0" fontId="10" fillId="4" borderId="24" xfId="0" applyFont="1" applyFill="1" applyBorder="1"/>
    <xf numFmtId="0" fontId="10" fillId="4" borderId="25" xfId="0" applyFont="1" applyFill="1" applyBorder="1"/>
    <xf numFmtId="168" fontId="0" fillId="0" borderId="1" xfId="3" applyNumberFormat="1" applyFont="1" applyBorder="1"/>
    <xf numFmtId="9" fontId="0" fillId="0" borderId="1" xfId="2" applyFont="1" applyBorder="1"/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67" fontId="0" fillId="0" borderId="17" xfId="2" applyNumberFormat="1" applyFont="1" applyBorder="1"/>
    <xf numFmtId="168" fontId="0" fillId="0" borderId="10" xfId="3" applyNumberFormat="1" applyFont="1" applyBorder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8</xdr:row>
      <xdr:rowOff>19049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02527-68FE-7B9D-6588-77BFFDB3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28750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0</xdr:row>
      <xdr:rowOff>0</xdr:rowOff>
    </xdr:from>
    <xdr:to>
      <xdr:col>2</xdr:col>
      <xdr:colOff>613004</xdr:colOff>
      <xdr:row>7</xdr:row>
      <xdr:rowOff>188273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400A45-DD21-434C-A32C-E1B24C135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6" y="0"/>
          <a:ext cx="2013857" cy="1479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8D3A-5459-423B-AC08-BE156C6FE5C6}">
  <sheetPr>
    <pageSetUpPr fitToPage="1"/>
  </sheetPr>
  <dimension ref="A1:L50"/>
  <sheetViews>
    <sheetView tabSelected="1" zoomScaleNormal="100" workbookViewId="0">
      <selection activeCell="B35" sqref="B35:C35"/>
    </sheetView>
  </sheetViews>
  <sheetFormatPr defaultRowHeight="15" x14ac:dyDescent="0.25"/>
  <cols>
    <col min="1" max="1" width="14" bestFit="1" customWidth="1"/>
    <col min="2" max="2" width="7.42578125" bestFit="1" customWidth="1"/>
    <col min="3" max="3" width="9.5703125" bestFit="1" customWidth="1"/>
    <col min="4" max="4" width="12.28515625" bestFit="1" customWidth="1"/>
    <col min="5" max="5" width="11.5703125" bestFit="1" customWidth="1"/>
    <col min="6" max="6" width="16" bestFit="1" customWidth="1"/>
    <col min="7" max="7" width="12.85546875" bestFit="1" customWidth="1"/>
    <col min="8" max="8" width="10" bestFit="1" customWidth="1"/>
    <col min="9" max="9" width="17.7109375" bestFit="1" customWidth="1"/>
    <col min="10" max="10" width="17.42578125" bestFit="1" customWidth="1"/>
    <col min="11" max="11" width="2.5703125" customWidth="1"/>
  </cols>
  <sheetData>
    <row r="1" spans="1:12" ht="14.65" customHeight="1" x14ac:dyDescent="0.25">
      <c r="C1" s="36" t="s">
        <v>0</v>
      </c>
      <c r="D1" s="37"/>
      <c r="E1" s="37"/>
      <c r="F1" s="37"/>
      <c r="G1" s="37"/>
      <c r="H1" s="38"/>
      <c r="I1" s="31" t="s">
        <v>60</v>
      </c>
      <c r="J1" s="32"/>
      <c r="L1" s="2" t="s">
        <v>75</v>
      </c>
    </row>
    <row r="2" spans="1:12" ht="14.65" customHeight="1" x14ac:dyDescent="0.25">
      <c r="C2" s="39"/>
      <c r="D2" s="40"/>
      <c r="E2" s="40"/>
      <c r="F2" s="40"/>
      <c r="G2" s="40"/>
      <c r="H2" s="41"/>
      <c r="I2" s="28" t="s">
        <v>61</v>
      </c>
      <c r="J2" s="29">
        <f>COUNTA(A11:A50)</f>
        <v>40</v>
      </c>
      <c r="L2" s="3" t="s">
        <v>64</v>
      </c>
    </row>
    <row r="3" spans="1:12" ht="14.65" customHeight="1" x14ac:dyDescent="0.25">
      <c r="C3" s="39"/>
      <c r="D3" s="40"/>
      <c r="E3" s="40"/>
      <c r="F3" s="40"/>
      <c r="G3" s="40"/>
      <c r="H3" s="41"/>
      <c r="I3" s="28" t="s">
        <v>62</v>
      </c>
      <c r="J3" s="29">
        <f>SUM(D11:D50)</f>
        <v>234815</v>
      </c>
      <c r="L3" t="s">
        <v>65</v>
      </c>
    </row>
    <row r="4" spans="1:12" ht="14.65" customHeight="1" x14ac:dyDescent="0.25">
      <c r="C4" s="39"/>
      <c r="D4" s="40"/>
      <c r="E4" s="40"/>
      <c r="F4" s="40"/>
      <c r="G4" s="40"/>
      <c r="H4" s="41"/>
      <c r="I4" s="28" t="s">
        <v>8</v>
      </c>
      <c r="J4" s="63">
        <f>SUM(E11:E50)</f>
        <v>82157016</v>
      </c>
      <c r="L4" t="s">
        <v>66</v>
      </c>
    </row>
    <row r="5" spans="1:12" ht="14.65" customHeight="1" x14ac:dyDescent="0.25">
      <c r="C5" s="39" t="s">
        <v>1</v>
      </c>
      <c r="D5" s="40"/>
      <c r="E5" s="40"/>
      <c r="F5" s="40"/>
      <c r="G5" s="40"/>
      <c r="H5" s="41"/>
      <c r="I5" s="28" t="s">
        <v>9</v>
      </c>
      <c r="J5" s="63">
        <f>SUM(G11:G50)</f>
        <v>57952575</v>
      </c>
      <c r="L5" s="3" t="s">
        <v>67</v>
      </c>
    </row>
    <row r="6" spans="1:12" ht="14.65" customHeight="1" x14ac:dyDescent="0.25">
      <c r="C6" s="39"/>
      <c r="D6" s="40"/>
      <c r="E6" s="40"/>
      <c r="F6" s="40"/>
      <c r="G6" s="40"/>
      <c r="H6" s="41"/>
      <c r="I6" s="28" t="s">
        <v>10</v>
      </c>
      <c r="J6" s="63">
        <f>SUM(H11:H50)</f>
        <v>14684806</v>
      </c>
      <c r="L6" t="s">
        <v>68</v>
      </c>
    </row>
    <row r="7" spans="1:12" x14ac:dyDescent="0.25">
      <c r="C7" s="39"/>
      <c r="D7" s="40"/>
      <c r="E7" s="40"/>
      <c r="F7" s="40"/>
      <c r="G7" s="40"/>
      <c r="H7" s="41"/>
      <c r="I7" s="28" t="s">
        <v>11</v>
      </c>
      <c r="J7" s="63">
        <f>SUM(I12:I51)</f>
        <v>9341847</v>
      </c>
      <c r="L7" t="s">
        <v>69</v>
      </c>
    </row>
    <row r="8" spans="1:12" ht="15.75" thickBot="1" x14ac:dyDescent="0.3">
      <c r="C8" s="42"/>
      <c r="D8" s="43"/>
      <c r="E8" s="43"/>
      <c r="F8" s="43"/>
      <c r="G8" s="43"/>
      <c r="H8" s="44"/>
      <c r="I8" s="30" t="s">
        <v>63</v>
      </c>
      <c r="J8" s="62">
        <f>AVERAGE(J11:J50)</f>
        <v>0.10821304411105763</v>
      </c>
      <c r="L8" t="s">
        <v>74</v>
      </c>
    </row>
    <row r="9" spans="1:12" ht="15.75" thickBot="1" x14ac:dyDescent="0.3">
      <c r="L9" s="3" t="s">
        <v>70</v>
      </c>
    </row>
    <row r="10" spans="1:12" x14ac:dyDescent="0.25">
      <c r="A10" s="31" t="s">
        <v>2</v>
      </c>
      <c r="B10" s="33" t="s">
        <v>3</v>
      </c>
      <c r="C10" s="33" t="s">
        <v>4</v>
      </c>
      <c r="D10" s="33" t="s">
        <v>5</v>
      </c>
      <c r="E10" s="33" t="s">
        <v>8</v>
      </c>
      <c r="F10" s="33" t="s">
        <v>6</v>
      </c>
      <c r="G10" s="33" t="s">
        <v>7</v>
      </c>
      <c r="H10" s="33" t="s">
        <v>10</v>
      </c>
      <c r="I10" s="33" t="s">
        <v>11</v>
      </c>
      <c r="J10" s="32" t="s">
        <v>18</v>
      </c>
      <c r="L10" t="s">
        <v>71</v>
      </c>
    </row>
    <row r="11" spans="1:12" x14ac:dyDescent="0.25">
      <c r="A11" s="4" t="s">
        <v>19</v>
      </c>
      <c r="B11" s="4" t="s">
        <v>16</v>
      </c>
      <c r="C11" s="4" t="s">
        <v>58</v>
      </c>
      <c r="D11" s="4">
        <v>9053</v>
      </c>
      <c r="E11" s="34">
        <v>2509546</v>
      </c>
      <c r="F11" s="34">
        <v>1805232</v>
      </c>
      <c r="G11" s="34">
        <v>1989858</v>
      </c>
      <c r="H11" s="34">
        <v>341900</v>
      </c>
      <c r="I11" s="34">
        <f>E11-G11-H11</f>
        <v>177788</v>
      </c>
      <c r="J11" s="35">
        <f>I11/E11</f>
        <v>7.0844686648501368E-2</v>
      </c>
      <c r="L11" t="s">
        <v>72</v>
      </c>
    </row>
    <row r="12" spans="1:12" x14ac:dyDescent="0.25">
      <c r="A12" s="4" t="s">
        <v>20</v>
      </c>
      <c r="B12" s="4" t="s">
        <v>16</v>
      </c>
      <c r="C12" s="4" t="s">
        <v>58</v>
      </c>
      <c r="D12" s="4">
        <v>8967</v>
      </c>
      <c r="E12" s="34">
        <v>2584167</v>
      </c>
      <c r="F12" s="34">
        <v>2500537</v>
      </c>
      <c r="G12" s="34">
        <v>1864949</v>
      </c>
      <c r="H12" s="34">
        <v>443239</v>
      </c>
      <c r="I12" s="34">
        <f t="shared" ref="I12:I50" si="0">E12-G12-H12</f>
        <v>275979</v>
      </c>
      <c r="J12" s="35">
        <f t="shared" ref="J12:J50" si="1">I12/E12</f>
        <v>0.10679611650485436</v>
      </c>
      <c r="L12" t="s">
        <v>78</v>
      </c>
    </row>
    <row r="13" spans="1:12" x14ac:dyDescent="0.25">
      <c r="A13" s="4" t="s">
        <v>21</v>
      </c>
      <c r="B13" s="4" t="s">
        <v>16</v>
      </c>
      <c r="C13" s="4" t="s">
        <v>58</v>
      </c>
      <c r="D13" s="4">
        <v>3175</v>
      </c>
      <c r="E13" s="34">
        <v>652992</v>
      </c>
      <c r="F13" s="34">
        <v>532704</v>
      </c>
      <c r="G13" s="34">
        <v>584256</v>
      </c>
      <c r="H13" s="34">
        <v>148212</v>
      </c>
      <c r="I13" s="34">
        <f t="shared" si="0"/>
        <v>-79476</v>
      </c>
      <c r="J13" s="35">
        <f t="shared" si="1"/>
        <v>-0.12171052631578948</v>
      </c>
      <c r="L13" t="s">
        <v>73</v>
      </c>
    </row>
    <row r="14" spans="1:12" x14ac:dyDescent="0.25">
      <c r="A14" s="4" t="s">
        <v>22</v>
      </c>
      <c r="B14" s="4" t="s">
        <v>16</v>
      </c>
      <c r="C14" s="4" t="s">
        <v>58</v>
      </c>
      <c r="D14" s="4">
        <v>2474</v>
      </c>
      <c r="E14" s="34">
        <v>1534172</v>
      </c>
      <c r="F14" s="34">
        <v>924200</v>
      </c>
      <c r="G14" s="34">
        <v>1039725</v>
      </c>
      <c r="H14" s="34">
        <v>300365</v>
      </c>
      <c r="I14" s="34">
        <f t="shared" si="0"/>
        <v>194082</v>
      </c>
      <c r="J14" s="35">
        <f t="shared" si="1"/>
        <v>0.12650602409638553</v>
      </c>
      <c r="L14" s="3" t="s">
        <v>76</v>
      </c>
    </row>
    <row r="15" spans="1:12" x14ac:dyDescent="0.25">
      <c r="A15" s="4" t="s">
        <v>23</v>
      </c>
      <c r="B15" s="4" t="s">
        <v>16</v>
      </c>
      <c r="C15" s="4" t="s">
        <v>17</v>
      </c>
      <c r="D15" s="4">
        <v>9747</v>
      </c>
      <c r="E15" s="34">
        <v>3250424</v>
      </c>
      <c r="F15" s="34">
        <v>1998136</v>
      </c>
      <c r="G15" s="34">
        <v>1961304</v>
      </c>
      <c r="H15" s="34">
        <v>616936</v>
      </c>
      <c r="I15" s="34">
        <f t="shared" si="0"/>
        <v>672184</v>
      </c>
      <c r="J15" s="35">
        <f t="shared" si="1"/>
        <v>0.20679886685552407</v>
      </c>
      <c r="L15" t="s">
        <v>77</v>
      </c>
    </row>
    <row r="16" spans="1:12" x14ac:dyDescent="0.25">
      <c r="A16" s="4" t="s">
        <v>24</v>
      </c>
      <c r="B16" s="4" t="s">
        <v>16</v>
      </c>
      <c r="C16" s="4" t="s">
        <v>17</v>
      </c>
      <c r="D16" s="4">
        <v>9208</v>
      </c>
      <c r="E16" s="34">
        <v>1928178</v>
      </c>
      <c r="F16" s="34">
        <v>1030402</v>
      </c>
      <c r="G16" s="34">
        <v>1106917</v>
      </c>
      <c r="H16" s="34">
        <v>326464</v>
      </c>
      <c r="I16" s="34">
        <f t="shared" si="0"/>
        <v>494797</v>
      </c>
      <c r="J16" s="35">
        <f t="shared" si="1"/>
        <v>0.25661375661375663</v>
      </c>
    </row>
    <row r="17" spans="1:10" x14ac:dyDescent="0.25">
      <c r="A17" s="4" t="s">
        <v>25</v>
      </c>
      <c r="B17" s="4" t="s">
        <v>16</v>
      </c>
      <c r="C17" s="4" t="s">
        <v>17</v>
      </c>
      <c r="D17" s="4">
        <v>6800</v>
      </c>
      <c r="E17" s="34">
        <v>1674250</v>
      </c>
      <c r="F17" s="34">
        <v>1096125</v>
      </c>
      <c r="G17" s="34">
        <v>994375</v>
      </c>
      <c r="H17" s="34">
        <v>245125</v>
      </c>
      <c r="I17" s="34">
        <f t="shared" si="0"/>
        <v>434750</v>
      </c>
      <c r="J17" s="35">
        <f t="shared" si="1"/>
        <v>0.25966850828729282</v>
      </c>
    </row>
    <row r="18" spans="1:10" x14ac:dyDescent="0.25">
      <c r="A18" s="4" t="s">
        <v>26</v>
      </c>
      <c r="B18" s="4" t="s">
        <v>16</v>
      </c>
      <c r="C18" s="4" t="s">
        <v>17</v>
      </c>
      <c r="D18" s="4">
        <v>6702</v>
      </c>
      <c r="E18" s="34">
        <v>2766896</v>
      </c>
      <c r="F18" s="34">
        <v>1883992</v>
      </c>
      <c r="G18" s="34">
        <v>1814472</v>
      </c>
      <c r="H18" s="34">
        <v>403216</v>
      </c>
      <c r="I18" s="34">
        <f t="shared" si="0"/>
        <v>549208</v>
      </c>
      <c r="J18" s="35">
        <f t="shared" si="1"/>
        <v>0.19849246231155779</v>
      </c>
    </row>
    <row r="19" spans="1:10" x14ac:dyDescent="0.25">
      <c r="A19" s="4" t="s">
        <v>27</v>
      </c>
      <c r="B19" s="4" t="s">
        <v>13</v>
      </c>
      <c r="C19" s="4" t="s">
        <v>58</v>
      </c>
      <c r="D19" s="4">
        <v>8363</v>
      </c>
      <c r="E19" s="34">
        <v>1077021</v>
      </c>
      <c r="F19" s="34">
        <v>697245</v>
      </c>
      <c r="G19" s="34">
        <v>774387</v>
      </c>
      <c r="H19" s="34">
        <v>169119</v>
      </c>
      <c r="I19" s="34">
        <f t="shared" si="0"/>
        <v>133515</v>
      </c>
      <c r="J19" s="35">
        <f t="shared" si="1"/>
        <v>0.12396694214876033</v>
      </c>
    </row>
    <row r="20" spans="1:10" x14ac:dyDescent="0.25">
      <c r="A20" s="4" t="s">
        <v>28</v>
      </c>
      <c r="B20" s="4" t="s">
        <v>13</v>
      </c>
      <c r="C20" s="4" t="s">
        <v>58</v>
      </c>
      <c r="D20" s="4">
        <v>7519</v>
      </c>
      <c r="E20" s="34">
        <v>885692</v>
      </c>
      <c r="F20" s="34">
        <v>541806</v>
      </c>
      <c r="G20" s="34">
        <v>677876</v>
      </c>
      <c r="H20" s="34">
        <v>168232</v>
      </c>
      <c r="I20" s="34">
        <f t="shared" si="0"/>
        <v>39584</v>
      </c>
      <c r="J20" s="35">
        <f t="shared" si="1"/>
        <v>4.4692737430167599E-2</v>
      </c>
    </row>
    <row r="21" spans="1:10" x14ac:dyDescent="0.25">
      <c r="A21" s="4" t="s">
        <v>29</v>
      </c>
      <c r="B21" s="4" t="s">
        <v>13</v>
      </c>
      <c r="C21" s="4" t="s">
        <v>58</v>
      </c>
      <c r="D21" s="4">
        <v>5045</v>
      </c>
      <c r="E21" s="34">
        <v>1754610</v>
      </c>
      <c r="F21" s="34">
        <v>1515345</v>
      </c>
      <c r="G21" s="34">
        <v>1451541</v>
      </c>
      <c r="H21" s="34">
        <v>382824</v>
      </c>
      <c r="I21" s="34">
        <f t="shared" si="0"/>
        <v>-79755</v>
      </c>
      <c r="J21" s="35">
        <f t="shared" si="1"/>
        <v>-4.5454545454545456E-2</v>
      </c>
    </row>
    <row r="22" spans="1:10" x14ac:dyDescent="0.25">
      <c r="A22" s="4" t="s">
        <v>30</v>
      </c>
      <c r="B22" s="4" t="s">
        <v>13</v>
      </c>
      <c r="C22" s="4" t="s">
        <v>58</v>
      </c>
      <c r="D22" s="4">
        <v>1835</v>
      </c>
      <c r="E22" s="34">
        <v>2819625</v>
      </c>
      <c r="F22" s="34">
        <v>1932383</v>
      </c>
      <c r="G22" s="34">
        <v>1684256</v>
      </c>
      <c r="H22" s="34">
        <v>436102</v>
      </c>
      <c r="I22" s="34">
        <f t="shared" si="0"/>
        <v>699267</v>
      </c>
      <c r="J22" s="35">
        <f t="shared" si="1"/>
        <v>0.248</v>
      </c>
    </row>
    <row r="23" spans="1:10" x14ac:dyDescent="0.25">
      <c r="A23" s="4" t="s">
        <v>31</v>
      </c>
      <c r="B23" s="4" t="s">
        <v>13</v>
      </c>
      <c r="C23" s="4" t="s">
        <v>17</v>
      </c>
      <c r="D23" s="4">
        <v>8736</v>
      </c>
      <c r="E23" s="34">
        <v>874502</v>
      </c>
      <c r="F23" s="34">
        <v>655216</v>
      </c>
      <c r="G23" s="34">
        <v>612944</v>
      </c>
      <c r="H23" s="34">
        <v>150594</v>
      </c>
      <c r="I23" s="34">
        <f t="shared" si="0"/>
        <v>110964</v>
      </c>
      <c r="J23" s="35">
        <f t="shared" si="1"/>
        <v>0.12688821752265861</v>
      </c>
    </row>
    <row r="24" spans="1:10" x14ac:dyDescent="0.25">
      <c r="A24" s="4" t="s">
        <v>32</v>
      </c>
      <c r="B24" s="4" t="s">
        <v>13</v>
      </c>
      <c r="C24" s="4" t="s">
        <v>17</v>
      </c>
      <c r="D24" s="4">
        <v>7812</v>
      </c>
      <c r="E24" s="34">
        <v>3171662</v>
      </c>
      <c r="F24" s="34">
        <v>1793025</v>
      </c>
      <c r="G24" s="34">
        <v>1729273</v>
      </c>
      <c r="H24" s="34">
        <v>438295</v>
      </c>
      <c r="I24" s="34">
        <f t="shared" si="0"/>
        <v>1004094</v>
      </c>
      <c r="J24" s="35">
        <f t="shared" si="1"/>
        <v>0.3165829145728643</v>
      </c>
    </row>
    <row r="25" spans="1:10" x14ac:dyDescent="0.25">
      <c r="A25" s="4" t="s">
        <v>33</v>
      </c>
      <c r="B25" s="4" t="s">
        <v>13</v>
      </c>
      <c r="C25" s="4" t="s">
        <v>17</v>
      </c>
      <c r="D25" s="4">
        <v>4668</v>
      </c>
      <c r="E25" s="34">
        <v>2191554</v>
      </c>
      <c r="F25" s="34">
        <v>1447632</v>
      </c>
      <c r="G25" s="34">
        <v>1574970</v>
      </c>
      <c r="H25" s="34">
        <v>355206</v>
      </c>
      <c r="I25" s="34">
        <f t="shared" si="0"/>
        <v>261378</v>
      </c>
      <c r="J25" s="35">
        <f t="shared" si="1"/>
        <v>0.11926605504587157</v>
      </c>
    </row>
    <row r="26" spans="1:10" x14ac:dyDescent="0.25">
      <c r="A26" s="4" t="s">
        <v>34</v>
      </c>
      <c r="B26" s="4" t="s">
        <v>13</v>
      </c>
      <c r="C26" s="4" t="s">
        <v>17</v>
      </c>
      <c r="D26" s="4">
        <v>4625</v>
      </c>
      <c r="E26" s="34">
        <v>388416</v>
      </c>
      <c r="F26" s="34">
        <v>252416</v>
      </c>
      <c r="G26" s="34">
        <v>232832</v>
      </c>
      <c r="H26" s="34">
        <v>68544</v>
      </c>
      <c r="I26" s="34">
        <f t="shared" si="0"/>
        <v>87040</v>
      </c>
      <c r="J26" s="35">
        <f t="shared" si="1"/>
        <v>0.22408963585434175</v>
      </c>
    </row>
    <row r="27" spans="1:10" x14ac:dyDescent="0.25">
      <c r="A27" s="4" t="s">
        <v>35</v>
      </c>
      <c r="B27" s="4" t="s">
        <v>12</v>
      </c>
      <c r="C27" s="4" t="s">
        <v>58</v>
      </c>
      <c r="D27" s="4">
        <v>7633</v>
      </c>
      <c r="E27" s="34">
        <v>3153696</v>
      </c>
      <c r="F27" s="34">
        <v>1878240</v>
      </c>
      <c r="G27" s="34">
        <v>2533440</v>
      </c>
      <c r="H27" s="34">
        <v>646464</v>
      </c>
      <c r="I27" s="34">
        <f t="shared" si="0"/>
        <v>-26208</v>
      </c>
      <c r="J27" s="35">
        <f t="shared" si="1"/>
        <v>-8.3102493074792248E-3</v>
      </c>
    </row>
    <row r="28" spans="1:10" x14ac:dyDescent="0.25">
      <c r="A28" s="4" t="s">
        <v>36</v>
      </c>
      <c r="B28" s="4" t="s">
        <v>12</v>
      </c>
      <c r="C28" s="4" t="s">
        <v>58</v>
      </c>
      <c r="D28" s="4">
        <v>5101</v>
      </c>
      <c r="E28" s="34">
        <v>1427530</v>
      </c>
      <c r="F28" s="34">
        <v>766168</v>
      </c>
      <c r="G28" s="34">
        <v>795080</v>
      </c>
      <c r="H28" s="34">
        <v>245752</v>
      </c>
      <c r="I28" s="34">
        <f t="shared" si="0"/>
        <v>386698</v>
      </c>
      <c r="J28" s="35">
        <f t="shared" si="1"/>
        <v>0.27088607594936709</v>
      </c>
    </row>
    <row r="29" spans="1:10" x14ac:dyDescent="0.25">
      <c r="A29" s="4" t="s">
        <v>37</v>
      </c>
      <c r="B29" s="4" t="s">
        <v>12</v>
      </c>
      <c r="C29" s="4" t="s">
        <v>58</v>
      </c>
      <c r="D29" s="4">
        <v>4735</v>
      </c>
      <c r="E29" s="34">
        <v>3303300</v>
      </c>
      <c r="F29" s="34">
        <v>2138500</v>
      </c>
      <c r="G29" s="34">
        <v>1920100</v>
      </c>
      <c r="H29" s="34">
        <v>518700</v>
      </c>
      <c r="I29" s="34">
        <f t="shared" si="0"/>
        <v>864500</v>
      </c>
      <c r="J29" s="35">
        <f t="shared" si="1"/>
        <v>0.26170798898071623</v>
      </c>
    </row>
    <row r="30" spans="1:10" x14ac:dyDescent="0.25">
      <c r="A30" s="4" t="s">
        <v>38</v>
      </c>
      <c r="B30" s="4" t="s">
        <v>12</v>
      </c>
      <c r="C30" s="4" t="s">
        <v>58</v>
      </c>
      <c r="D30" s="4">
        <v>1088</v>
      </c>
      <c r="E30" s="34">
        <v>3497130</v>
      </c>
      <c r="F30" s="34">
        <v>2232783</v>
      </c>
      <c r="G30" s="34">
        <v>1793400</v>
      </c>
      <c r="H30" s="34">
        <v>582855</v>
      </c>
      <c r="I30" s="34">
        <f t="shared" si="0"/>
        <v>1120875</v>
      </c>
      <c r="J30" s="35">
        <f t="shared" si="1"/>
        <v>0.32051282051282054</v>
      </c>
    </row>
    <row r="31" spans="1:10" x14ac:dyDescent="0.25">
      <c r="A31" s="4" t="s">
        <v>39</v>
      </c>
      <c r="B31" s="4" t="s">
        <v>12</v>
      </c>
      <c r="C31" s="4" t="s">
        <v>17</v>
      </c>
      <c r="D31" s="4">
        <v>9484</v>
      </c>
      <c r="E31" s="34">
        <v>1793904</v>
      </c>
      <c r="F31" s="34">
        <v>1728993</v>
      </c>
      <c r="G31" s="34">
        <v>1487052</v>
      </c>
      <c r="H31" s="34">
        <v>365862</v>
      </c>
      <c r="I31" s="34">
        <f t="shared" si="0"/>
        <v>-59010</v>
      </c>
      <c r="J31" s="35">
        <f t="shared" si="1"/>
        <v>-3.2894736842105261E-2</v>
      </c>
    </row>
    <row r="32" spans="1:10" x14ac:dyDescent="0.25">
      <c r="A32" s="4" t="s">
        <v>40</v>
      </c>
      <c r="B32" s="4" t="s">
        <v>12</v>
      </c>
      <c r="C32" s="4" t="s">
        <v>17</v>
      </c>
      <c r="D32" s="4">
        <v>6838</v>
      </c>
      <c r="E32" s="34">
        <v>1664850</v>
      </c>
      <c r="F32" s="34">
        <v>1205755</v>
      </c>
      <c r="G32" s="34">
        <v>1200710</v>
      </c>
      <c r="H32" s="34">
        <v>267385</v>
      </c>
      <c r="I32" s="34">
        <f t="shared" si="0"/>
        <v>196755</v>
      </c>
      <c r="J32" s="35">
        <f t="shared" si="1"/>
        <v>0.11818181818181818</v>
      </c>
    </row>
    <row r="33" spans="1:10" x14ac:dyDescent="0.25">
      <c r="A33" s="4" t="s">
        <v>41</v>
      </c>
      <c r="B33" s="4" t="s">
        <v>12</v>
      </c>
      <c r="C33" s="4" t="s">
        <v>17</v>
      </c>
      <c r="D33" s="4">
        <v>5901</v>
      </c>
      <c r="E33" s="34">
        <v>798174</v>
      </c>
      <c r="F33" s="34">
        <v>534390</v>
      </c>
      <c r="G33" s="34">
        <v>579870</v>
      </c>
      <c r="H33" s="34">
        <v>122796</v>
      </c>
      <c r="I33" s="34">
        <f t="shared" si="0"/>
        <v>95508</v>
      </c>
      <c r="J33" s="35">
        <f t="shared" si="1"/>
        <v>0.11965811965811966</v>
      </c>
    </row>
    <row r="34" spans="1:10" x14ac:dyDescent="0.25">
      <c r="A34" s="4" t="s">
        <v>42</v>
      </c>
      <c r="B34" s="4" t="s">
        <v>12</v>
      </c>
      <c r="C34" s="4" t="s">
        <v>17</v>
      </c>
      <c r="D34" s="4">
        <v>5317</v>
      </c>
      <c r="E34" s="34">
        <v>1634382</v>
      </c>
      <c r="F34" s="34">
        <v>1246014</v>
      </c>
      <c r="G34" s="34">
        <v>1548078</v>
      </c>
      <c r="H34" s="34">
        <v>399156</v>
      </c>
      <c r="I34" s="34">
        <f t="shared" si="0"/>
        <v>-312852</v>
      </c>
      <c r="J34" s="35">
        <f t="shared" si="1"/>
        <v>-0.19141914191419143</v>
      </c>
    </row>
    <row r="35" spans="1:10" x14ac:dyDescent="0.25">
      <c r="A35" s="4" t="s">
        <v>43</v>
      </c>
      <c r="B35" s="4" t="s">
        <v>14</v>
      </c>
      <c r="C35" s="4" t="s">
        <v>58</v>
      </c>
      <c r="D35" s="4">
        <v>9924</v>
      </c>
      <c r="E35" s="34">
        <v>2658800</v>
      </c>
      <c r="F35" s="34">
        <v>1407600</v>
      </c>
      <c r="G35" s="34">
        <v>1972000</v>
      </c>
      <c r="H35" s="34">
        <v>353600</v>
      </c>
      <c r="I35" s="34">
        <f t="shared" si="0"/>
        <v>333200</v>
      </c>
      <c r="J35" s="35">
        <f t="shared" si="1"/>
        <v>0.12531969309462915</v>
      </c>
    </row>
    <row r="36" spans="1:10" x14ac:dyDescent="0.25">
      <c r="A36" s="4" t="s">
        <v>44</v>
      </c>
      <c r="B36" s="4" t="s">
        <v>14</v>
      </c>
      <c r="C36" s="4" t="s">
        <v>58</v>
      </c>
      <c r="D36" s="4">
        <v>6952</v>
      </c>
      <c r="E36" s="34">
        <v>1609900</v>
      </c>
      <c r="F36" s="34">
        <v>1377885</v>
      </c>
      <c r="G36" s="34">
        <v>1141135</v>
      </c>
      <c r="H36" s="34">
        <v>293570</v>
      </c>
      <c r="I36" s="34">
        <f t="shared" si="0"/>
        <v>175195</v>
      </c>
      <c r="J36" s="35">
        <f t="shared" si="1"/>
        <v>0.10882352941176471</v>
      </c>
    </row>
    <row r="37" spans="1:10" x14ac:dyDescent="0.25">
      <c r="A37" s="4" t="s">
        <v>45</v>
      </c>
      <c r="B37" s="4" t="s">
        <v>14</v>
      </c>
      <c r="C37" s="4" t="s">
        <v>58</v>
      </c>
      <c r="D37" s="4">
        <v>6588</v>
      </c>
      <c r="E37" s="34">
        <v>2968560</v>
      </c>
      <c r="F37" s="34">
        <v>2015496</v>
      </c>
      <c r="G37" s="34">
        <v>1640520</v>
      </c>
      <c r="H37" s="34">
        <v>523404</v>
      </c>
      <c r="I37" s="34">
        <f t="shared" si="0"/>
        <v>804636</v>
      </c>
      <c r="J37" s="35">
        <f t="shared" si="1"/>
        <v>0.27105263157894738</v>
      </c>
    </row>
    <row r="38" spans="1:10" x14ac:dyDescent="0.25">
      <c r="A38" s="4" t="s">
        <v>46</v>
      </c>
      <c r="B38" s="4" t="s">
        <v>14</v>
      </c>
      <c r="C38" s="4" t="s">
        <v>58</v>
      </c>
      <c r="D38" s="4">
        <v>3614</v>
      </c>
      <c r="E38" s="34">
        <v>2496852</v>
      </c>
      <c r="F38" s="34">
        <v>1719468</v>
      </c>
      <c r="G38" s="34">
        <v>1890756</v>
      </c>
      <c r="H38" s="34">
        <v>441396</v>
      </c>
      <c r="I38" s="34">
        <f t="shared" si="0"/>
        <v>164700</v>
      </c>
      <c r="J38" s="35">
        <f t="shared" si="1"/>
        <v>6.5963060686015831E-2</v>
      </c>
    </row>
    <row r="39" spans="1:10" x14ac:dyDescent="0.25">
      <c r="A39" s="4" t="s">
        <v>47</v>
      </c>
      <c r="B39" s="4" t="s">
        <v>14</v>
      </c>
      <c r="C39" s="4" t="s">
        <v>17</v>
      </c>
      <c r="D39" s="4">
        <v>2642</v>
      </c>
      <c r="E39" s="34">
        <v>2608320</v>
      </c>
      <c r="F39" s="34">
        <v>1956240</v>
      </c>
      <c r="G39" s="34">
        <v>2513940</v>
      </c>
      <c r="H39" s="34">
        <v>566280</v>
      </c>
      <c r="I39" s="34">
        <f t="shared" si="0"/>
        <v>-471900</v>
      </c>
      <c r="J39" s="35">
        <f t="shared" si="1"/>
        <v>-0.18092105263157895</v>
      </c>
    </row>
    <row r="40" spans="1:10" x14ac:dyDescent="0.25">
      <c r="A40" s="4" t="s">
        <v>48</v>
      </c>
      <c r="B40" s="4" t="s">
        <v>14</v>
      </c>
      <c r="C40" s="4" t="s">
        <v>17</v>
      </c>
      <c r="D40" s="4">
        <v>2605</v>
      </c>
      <c r="E40" s="34">
        <v>2724953</v>
      </c>
      <c r="F40" s="34">
        <v>2380939</v>
      </c>
      <c r="G40" s="34">
        <v>1810600</v>
      </c>
      <c r="H40" s="34">
        <v>678975</v>
      </c>
      <c r="I40" s="34">
        <f t="shared" si="0"/>
        <v>235378</v>
      </c>
      <c r="J40" s="35">
        <f t="shared" si="1"/>
        <v>8.6378737541528236E-2</v>
      </c>
    </row>
    <row r="41" spans="1:10" x14ac:dyDescent="0.25">
      <c r="A41" s="4" t="s">
        <v>49</v>
      </c>
      <c r="B41" s="4" t="s">
        <v>14</v>
      </c>
      <c r="C41" s="4" t="s">
        <v>17</v>
      </c>
      <c r="D41" s="4">
        <v>2274</v>
      </c>
      <c r="E41" s="34">
        <v>3338368</v>
      </c>
      <c r="F41" s="34">
        <v>2778812</v>
      </c>
      <c r="G41" s="34">
        <v>2408936</v>
      </c>
      <c r="H41" s="34">
        <v>521620</v>
      </c>
      <c r="I41" s="34">
        <f t="shared" si="0"/>
        <v>407812</v>
      </c>
      <c r="J41" s="35">
        <f t="shared" si="1"/>
        <v>0.12215909090909091</v>
      </c>
    </row>
    <row r="42" spans="1:10" x14ac:dyDescent="0.25">
      <c r="A42" s="4" t="s">
        <v>50</v>
      </c>
      <c r="B42" s="4" t="s">
        <v>14</v>
      </c>
      <c r="C42" s="4" t="s">
        <v>17</v>
      </c>
      <c r="D42" s="4">
        <v>2148</v>
      </c>
      <c r="E42" s="34">
        <v>603715</v>
      </c>
      <c r="F42" s="34">
        <v>433060</v>
      </c>
      <c r="G42" s="34">
        <v>418380</v>
      </c>
      <c r="H42" s="34">
        <v>135790</v>
      </c>
      <c r="I42" s="34">
        <f t="shared" si="0"/>
        <v>49545</v>
      </c>
      <c r="J42" s="35">
        <f t="shared" si="1"/>
        <v>8.2066869300911852E-2</v>
      </c>
    </row>
    <row r="43" spans="1:10" x14ac:dyDescent="0.25">
      <c r="A43" s="4" t="s">
        <v>51</v>
      </c>
      <c r="B43" s="4" t="s">
        <v>15</v>
      </c>
      <c r="C43" s="4" t="s">
        <v>58</v>
      </c>
      <c r="D43" s="4">
        <v>7969</v>
      </c>
      <c r="E43" s="34">
        <v>864860</v>
      </c>
      <c r="F43" s="34">
        <v>713770</v>
      </c>
      <c r="G43" s="34">
        <v>586125</v>
      </c>
      <c r="H43" s="34">
        <v>166720</v>
      </c>
      <c r="I43" s="34">
        <f t="shared" si="0"/>
        <v>112015</v>
      </c>
      <c r="J43" s="35">
        <f t="shared" si="1"/>
        <v>0.12951807228915663</v>
      </c>
    </row>
    <row r="44" spans="1:10" x14ac:dyDescent="0.25">
      <c r="A44" s="4" t="s">
        <v>52</v>
      </c>
      <c r="B44" s="4" t="s">
        <v>15</v>
      </c>
      <c r="C44" s="4" t="s">
        <v>58</v>
      </c>
      <c r="D44" s="4">
        <v>5394</v>
      </c>
      <c r="E44" s="34">
        <v>1647680</v>
      </c>
      <c r="F44" s="34">
        <v>1292128</v>
      </c>
      <c r="G44" s="34">
        <v>1201072</v>
      </c>
      <c r="H44" s="34">
        <v>290512</v>
      </c>
      <c r="I44" s="34">
        <f t="shared" si="0"/>
        <v>156096</v>
      </c>
      <c r="J44" s="35">
        <f t="shared" si="1"/>
        <v>9.4736842105263161E-2</v>
      </c>
    </row>
    <row r="45" spans="1:10" x14ac:dyDescent="0.25">
      <c r="A45" s="4" t="s">
        <v>53</v>
      </c>
      <c r="B45" s="4" t="s">
        <v>15</v>
      </c>
      <c r="C45" s="4" t="s">
        <v>58</v>
      </c>
      <c r="D45" s="4">
        <v>4621</v>
      </c>
      <c r="E45" s="34">
        <v>2992329</v>
      </c>
      <c r="F45" s="34">
        <v>2875365</v>
      </c>
      <c r="G45" s="34">
        <v>2563461</v>
      </c>
      <c r="H45" s="34">
        <v>653049</v>
      </c>
      <c r="I45" s="34">
        <f t="shared" si="0"/>
        <v>-224181</v>
      </c>
      <c r="J45" s="35">
        <f t="shared" si="1"/>
        <v>-7.4918566775244305E-2</v>
      </c>
    </row>
    <row r="46" spans="1:10" x14ac:dyDescent="0.25">
      <c r="A46" s="4" t="s">
        <v>54</v>
      </c>
      <c r="B46" s="4" t="s">
        <v>15</v>
      </c>
      <c r="C46" s="4" t="s">
        <v>58</v>
      </c>
      <c r="D46" s="4">
        <v>4336</v>
      </c>
      <c r="E46" s="34">
        <v>2679183</v>
      </c>
      <c r="F46" s="34">
        <v>1992213</v>
      </c>
      <c r="G46" s="34">
        <v>1954048</v>
      </c>
      <c r="H46" s="34">
        <v>450347</v>
      </c>
      <c r="I46" s="34">
        <f t="shared" si="0"/>
        <v>274788</v>
      </c>
      <c r="J46" s="35">
        <f t="shared" si="1"/>
        <v>0.10256410256410256</v>
      </c>
    </row>
    <row r="47" spans="1:10" x14ac:dyDescent="0.25">
      <c r="A47" s="4" t="s">
        <v>55</v>
      </c>
      <c r="B47" s="4" t="s">
        <v>15</v>
      </c>
      <c r="C47" s="4" t="s">
        <v>17</v>
      </c>
      <c r="D47" s="4">
        <v>9100</v>
      </c>
      <c r="E47" s="34">
        <v>1783176</v>
      </c>
      <c r="F47" s="34">
        <v>1330380</v>
      </c>
      <c r="G47" s="34">
        <v>1339716</v>
      </c>
      <c r="H47" s="34">
        <v>336096</v>
      </c>
      <c r="I47" s="34">
        <f t="shared" si="0"/>
        <v>107364</v>
      </c>
      <c r="J47" s="35">
        <f t="shared" si="1"/>
        <v>6.0209424083769635E-2</v>
      </c>
    </row>
    <row r="48" spans="1:10" x14ac:dyDescent="0.25">
      <c r="A48" s="4" t="s">
        <v>56</v>
      </c>
      <c r="B48" s="4" t="s">
        <v>15</v>
      </c>
      <c r="C48" s="4" t="s">
        <v>17</v>
      </c>
      <c r="D48" s="4">
        <v>8580</v>
      </c>
      <c r="E48" s="34">
        <v>3255072</v>
      </c>
      <c r="F48" s="34">
        <v>2610012</v>
      </c>
      <c r="G48" s="34">
        <v>2768796</v>
      </c>
      <c r="H48" s="34">
        <v>704604</v>
      </c>
      <c r="I48" s="34">
        <f t="shared" si="0"/>
        <v>-218328</v>
      </c>
      <c r="J48" s="35">
        <f t="shared" si="1"/>
        <v>-6.7073170731707321E-2</v>
      </c>
    </row>
    <row r="49" spans="1:10" x14ac:dyDescent="0.25">
      <c r="A49" s="4" t="s">
        <v>57</v>
      </c>
      <c r="B49" s="4" t="s">
        <v>15</v>
      </c>
      <c r="C49" s="4" t="s">
        <v>17</v>
      </c>
      <c r="D49" s="4">
        <v>4275</v>
      </c>
      <c r="E49" s="34">
        <v>1509075</v>
      </c>
      <c r="F49" s="34">
        <v>1235475</v>
      </c>
      <c r="G49" s="34">
        <v>1051650</v>
      </c>
      <c r="H49" s="34">
        <v>222300</v>
      </c>
      <c r="I49" s="34">
        <f t="shared" si="0"/>
        <v>235125</v>
      </c>
      <c r="J49" s="35">
        <f t="shared" si="1"/>
        <v>0.15580736543909349</v>
      </c>
    </row>
    <row r="50" spans="1:10" x14ac:dyDescent="0.25">
      <c r="A50" s="4" t="s">
        <v>59</v>
      </c>
      <c r="B50" s="4" t="s">
        <v>15</v>
      </c>
      <c r="C50" s="4" t="s">
        <v>17</v>
      </c>
      <c r="D50" s="4">
        <v>2967</v>
      </c>
      <c r="E50" s="34">
        <v>1079500</v>
      </c>
      <c r="F50" s="34">
        <v>714375</v>
      </c>
      <c r="G50" s="34">
        <v>739775</v>
      </c>
      <c r="H50" s="34">
        <v>203200</v>
      </c>
      <c r="I50" s="34">
        <f t="shared" si="0"/>
        <v>136525</v>
      </c>
      <c r="J50" s="35">
        <f t="shared" si="1"/>
        <v>0.12647058823529411</v>
      </c>
    </row>
  </sheetData>
  <autoFilter ref="A10:J50" xr:uid="{30908D3A-5459-423B-AC08-BE156C6FE5C6}"/>
  <sortState xmlns:xlrd2="http://schemas.microsoft.com/office/spreadsheetml/2017/richdata2" ref="B11:D50">
    <sortCondition ref="B11:B50"/>
    <sortCondition ref="C11:C50"/>
    <sortCondition descending="1" ref="D11:D50"/>
  </sortState>
  <mergeCells count="2">
    <mergeCell ref="C1:H4"/>
    <mergeCell ref="C5:H8"/>
  </mergeCells>
  <printOptions headings="1"/>
  <pageMargins left="0.70866141732283472" right="1.5748031496062993" top="0.74803149606299213" bottom="0.74803149606299213" header="0.31496062992125984" footer="0.31496062992125984"/>
  <pageSetup scale="60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D4F7-B426-4C4B-891A-AD6FD554C8BD}">
  <dimension ref="A1:J50"/>
  <sheetViews>
    <sheetView zoomScaleNormal="100" workbookViewId="0">
      <selection activeCell="F47" sqref="F47"/>
    </sheetView>
  </sheetViews>
  <sheetFormatPr defaultRowHeight="15" x14ac:dyDescent="0.25"/>
  <cols>
    <col min="1" max="1" width="13.140625" bestFit="1" customWidth="1"/>
    <col min="2" max="2" width="6.7109375" bestFit="1" customWidth="1"/>
    <col min="3" max="3" width="8.85546875" bestFit="1" customWidth="1"/>
    <col min="4" max="4" width="11.42578125" bestFit="1" customWidth="1"/>
    <col min="5" max="5" width="9.7109375" bestFit="1" customWidth="1"/>
    <col min="6" max="6" width="14.7109375" bestFit="1" customWidth="1"/>
    <col min="7" max="7" width="12" bestFit="1" customWidth="1"/>
    <col min="8" max="8" width="8.42578125" bestFit="1" customWidth="1"/>
    <col min="9" max="9" width="11.5703125" bestFit="1" customWidth="1"/>
    <col min="10" max="10" width="12.42578125" bestFit="1" customWidth="1"/>
    <col min="11" max="11" width="2.5703125" customWidth="1"/>
  </cols>
  <sheetData>
    <row r="1" spans="1:10" ht="14.65" customHeight="1" thickBot="1" x14ac:dyDescent="0.3">
      <c r="D1" s="53" t="s">
        <v>0</v>
      </c>
      <c r="E1" s="54"/>
      <c r="F1" s="54"/>
      <c r="G1" s="54"/>
      <c r="H1" s="55"/>
      <c r="I1" s="45" t="s">
        <v>60</v>
      </c>
      <c r="J1" s="46"/>
    </row>
    <row r="2" spans="1:10" ht="14.65" customHeight="1" thickTop="1" x14ac:dyDescent="0.25">
      <c r="C2" s="1"/>
      <c r="D2" s="56"/>
      <c r="E2" s="57"/>
      <c r="F2" s="57"/>
      <c r="G2" s="57"/>
      <c r="H2" s="58"/>
      <c r="I2" s="13" t="s">
        <v>61</v>
      </c>
      <c r="J2" s="10"/>
    </row>
    <row r="3" spans="1:10" ht="14.65" customHeight="1" x14ac:dyDescent="0.25">
      <c r="C3" s="1"/>
      <c r="D3" s="56"/>
      <c r="E3" s="57"/>
      <c r="F3" s="57"/>
      <c r="G3" s="57"/>
      <c r="H3" s="58"/>
      <c r="I3" s="14" t="s">
        <v>62</v>
      </c>
      <c r="J3" s="6"/>
    </row>
    <row r="4" spans="1:10" ht="14.65" customHeight="1" thickBot="1" x14ac:dyDescent="0.3">
      <c r="D4" s="59"/>
      <c r="E4" s="60"/>
      <c r="F4" s="60"/>
      <c r="G4" s="60"/>
      <c r="H4" s="61"/>
      <c r="I4" s="14" t="s">
        <v>8</v>
      </c>
      <c r="J4" s="6"/>
    </row>
    <row r="5" spans="1:10" ht="14.65" customHeight="1" x14ac:dyDescent="0.25">
      <c r="C5" s="1"/>
      <c r="D5" s="47" t="s">
        <v>1</v>
      </c>
      <c r="E5" s="48"/>
      <c r="F5" s="48"/>
      <c r="G5" s="48"/>
      <c r="H5" s="49"/>
      <c r="I5" s="14" t="s">
        <v>9</v>
      </c>
      <c r="J5" s="6"/>
    </row>
    <row r="6" spans="1:10" ht="14.65" customHeight="1" x14ac:dyDescent="0.25">
      <c r="C6" s="1"/>
      <c r="D6" s="47"/>
      <c r="E6" s="48"/>
      <c r="F6" s="48"/>
      <c r="G6" s="48"/>
      <c r="H6" s="49"/>
      <c r="I6" s="14" t="s">
        <v>10</v>
      </c>
      <c r="J6" s="6"/>
    </row>
    <row r="7" spans="1:10" x14ac:dyDescent="0.25">
      <c r="D7" s="47"/>
      <c r="E7" s="48"/>
      <c r="F7" s="48"/>
      <c r="G7" s="48"/>
      <c r="H7" s="49"/>
      <c r="I7" s="14" t="s">
        <v>11</v>
      </c>
      <c r="J7" s="6"/>
    </row>
    <row r="8" spans="1:10" ht="15.75" thickBot="1" x14ac:dyDescent="0.3">
      <c r="D8" s="50"/>
      <c r="E8" s="51"/>
      <c r="F8" s="51"/>
      <c r="G8" s="51"/>
      <c r="H8" s="52"/>
      <c r="I8" s="15" t="s">
        <v>63</v>
      </c>
      <c r="J8" s="8"/>
    </row>
    <row r="9" spans="1:10" ht="15.75" thickBot="1" x14ac:dyDescent="0.3"/>
    <row r="10" spans="1:10" ht="15.75" thickBot="1" x14ac:dyDescent="0.3">
      <c r="A10" s="25" t="s">
        <v>2</v>
      </c>
      <c r="B10" s="26" t="s">
        <v>3</v>
      </c>
      <c r="C10" s="26" t="s">
        <v>4</v>
      </c>
      <c r="D10" s="26" t="s">
        <v>5</v>
      </c>
      <c r="E10" s="26" t="s">
        <v>8</v>
      </c>
      <c r="F10" s="26" t="s">
        <v>6</v>
      </c>
      <c r="G10" s="26" t="s">
        <v>7</v>
      </c>
      <c r="H10" s="26" t="s">
        <v>10</v>
      </c>
      <c r="I10" s="26" t="s">
        <v>11</v>
      </c>
      <c r="J10" s="27" t="s">
        <v>18</v>
      </c>
    </row>
    <row r="11" spans="1:10" ht="15.75" thickTop="1" x14ac:dyDescent="0.25">
      <c r="A11" s="9" t="s">
        <v>48</v>
      </c>
      <c r="B11" s="12" t="s">
        <v>16</v>
      </c>
      <c r="C11" s="12" t="s">
        <v>58</v>
      </c>
      <c r="D11" s="16">
        <v>9053</v>
      </c>
      <c r="E11" s="19">
        <v>2724953</v>
      </c>
      <c r="F11" s="19">
        <v>2380939</v>
      </c>
      <c r="G11" s="19">
        <v>1810600</v>
      </c>
      <c r="H11" s="19">
        <v>678975</v>
      </c>
      <c r="I11" s="19">
        <f t="shared" ref="I11:I50" si="0">E11-G11-H11</f>
        <v>235378</v>
      </c>
      <c r="J11" s="22">
        <f t="shared" ref="J11:J50" si="1">I11/E11</f>
        <v>8.6378737541528236E-2</v>
      </c>
    </row>
    <row r="12" spans="1:10" ht="15.75" thickTop="1" x14ac:dyDescent="0.25">
      <c r="A12" s="5" t="s">
        <v>38</v>
      </c>
      <c r="B12" s="4" t="s">
        <v>16</v>
      </c>
      <c r="C12" s="4" t="s">
        <v>58</v>
      </c>
      <c r="D12" s="17">
        <v>8967</v>
      </c>
      <c r="E12" s="20">
        <v>3497130</v>
      </c>
      <c r="F12" s="20">
        <v>2232783</v>
      </c>
      <c r="G12" s="20">
        <v>1793400</v>
      </c>
      <c r="H12" s="20">
        <v>582855</v>
      </c>
      <c r="I12" s="20">
        <f t="shared" si="0"/>
        <v>1120875</v>
      </c>
      <c r="J12" s="23">
        <f t="shared" si="1"/>
        <v>0.32051282051282054</v>
      </c>
    </row>
    <row r="13" spans="1:10" ht="15.75" thickTop="1" x14ac:dyDescent="0.25">
      <c r="A13" s="5" t="s">
        <v>59</v>
      </c>
      <c r="B13" s="4" t="s">
        <v>16</v>
      </c>
      <c r="C13" s="4" t="s">
        <v>58</v>
      </c>
      <c r="D13" s="17">
        <v>3175</v>
      </c>
      <c r="E13" s="20">
        <v>1079500</v>
      </c>
      <c r="F13" s="20">
        <v>714375</v>
      </c>
      <c r="G13" s="20">
        <v>739775</v>
      </c>
      <c r="H13" s="20">
        <v>203200</v>
      </c>
      <c r="I13" s="20">
        <f t="shared" si="0"/>
        <v>136525</v>
      </c>
      <c r="J13" s="23">
        <f t="shared" si="1"/>
        <v>0.12647058823529411</v>
      </c>
    </row>
    <row r="14" spans="1:10" ht="15.75" thickTop="1" x14ac:dyDescent="0.25">
      <c r="A14" s="5" t="s">
        <v>28</v>
      </c>
      <c r="B14" s="4" t="s">
        <v>16</v>
      </c>
      <c r="C14" s="4" t="s">
        <v>58</v>
      </c>
      <c r="D14" s="17">
        <v>2474</v>
      </c>
      <c r="E14" s="20">
        <v>885692</v>
      </c>
      <c r="F14" s="20">
        <v>541806</v>
      </c>
      <c r="G14" s="20">
        <v>677876</v>
      </c>
      <c r="H14" s="20">
        <v>168232</v>
      </c>
      <c r="I14" s="20">
        <f t="shared" si="0"/>
        <v>39584</v>
      </c>
      <c r="J14" s="23">
        <f t="shared" si="1"/>
        <v>4.4692737430167599E-2</v>
      </c>
    </row>
    <row r="15" spans="1:10" ht="15.75" thickTop="1" x14ac:dyDescent="0.25">
      <c r="A15" s="5" t="s">
        <v>53</v>
      </c>
      <c r="B15" s="4" t="s">
        <v>16</v>
      </c>
      <c r="C15" s="4" t="s">
        <v>17</v>
      </c>
      <c r="D15" s="17">
        <v>9747</v>
      </c>
      <c r="E15" s="20">
        <v>2992329</v>
      </c>
      <c r="F15" s="20">
        <v>2875365</v>
      </c>
      <c r="G15" s="20">
        <v>2563461</v>
      </c>
      <c r="H15" s="20">
        <v>653049</v>
      </c>
      <c r="I15" s="20">
        <f t="shared" si="0"/>
        <v>-224181</v>
      </c>
      <c r="J15" s="23">
        <f t="shared" si="1"/>
        <v>-7.4918566775244305E-2</v>
      </c>
    </row>
    <row r="16" spans="1:10" ht="15.75" thickTop="1" x14ac:dyDescent="0.25">
      <c r="A16" s="5" t="s">
        <v>23</v>
      </c>
      <c r="B16" s="4" t="s">
        <v>16</v>
      </c>
      <c r="C16" s="4" t="s">
        <v>17</v>
      </c>
      <c r="D16" s="17">
        <v>9208</v>
      </c>
      <c r="E16" s="20">
        <v>3250424</v>
      </c>
      <c r="F16" s="20">
        <v>1998136</v>
      </c>
      <c r="G16" s="20">
        <v>1961304</v>
      </c>
      <c r="H16" s="20">
        <v>616936</v>
      </c>
      <c r="I16" s="20">
        <f t="shared" si="0"/>
        <v>672184</v>
      </c>
      <c r="J16" s="23">
        <f t="shared" si="1"/>
        <v>0.20679886685552407</v>
      </c>
    </row>
    <row r="17" spans="1:10" ht="15.75" thickTop="1" x14ac:dyDescent="0.25">
      <c r="A17" s="5" t="s">
        <v>43</v>
      </c>
      <c r="B17" s="4" t="s">
        <v>16</v>
      </c>
      <c r="C17" s="4" t="s">
        <v>17</v>
      </c>
      <c r="D17" s="17">
        <v>6800</v>
      </c>
      <c r="E17" s="20">
        <v>2658800</v>
      </c>
      <c r="F17" s="20">
        <v>1407600</v>
      </c>
      <c r="G17" s="20">
        <v>1972000</v>
      </c>
      <c r="H17" s="20">
        <v>353600</v>
      </c>
      <c r="I17" s="20">
        <f t="shared" si="0"/>
        <v>333200</v>
      </c>
      <c r="J17" s="23">
        <f t="shared" si="1"/>
        <v>0.12531969309462915</v>
      </c>
    </row>
    <row r="18" spans="1:10" ht="15.75" thickTop="1" x14ac:dyDescent="0.25">
      <c r="A18" s="5" t="s">
        <v>33</v>
      </c>
      <c r="B18" s="4" t="s">
        <v>16</v>
      </c>
      <c r="C18" s="4" t="s">
        <v>17</v>
      </c>
      <c r="D18" s="17">
        <v>6702</v>
      </c>
      <c r="E18" s="20">
        <v>2191554</v>
      </c>
      <c r="F18" s="20">
        <v>1447632</v>
      </c>
      <c r="G18" s="20">
        <v>1574970</v>
      </c>
      <c r="H18" s="20">
        <v>355206</v>
      </c>
      <c r="I18" s="20">
        <f t="shared" si="0"/>
        <v>261378</v>
      </c>
      <c r="J18" s="23">
        <f t="shared" si="1"/>
        <v>0.11926605504587157</v>
      </c>
    </row>
    <row r="19" spans="1:10" ht="15.75" thickTop="1" x14ac:dyDescent="0.25">
      <c r="A19" s="5" t="s">
        <v>20</v>
      </c>
      <c r="B19" s="4" t="s">
        <v>13</v>
      </c>
      <c r="C19" s="4" t="s">
        <v>58</v>
      </c>
      <c r="D19" s="17">
        <v>8363</v>
      </c>
      <c r="E19" s="20">
        <v>2584167</v>
      </c>
      <c r="F19" s="20">
        <v>2500537</v>
      </c>
      <c r="G19" s="20">
        <v>1864949</v>
      </c>
      <c r="H19" s="20">
        <v>443239</v>
      </c>
      <c r="I19" s="20">
        <f t="shared" si="0"/>
        <v>275979</v>
      </c>
      <c r="J19" s="23">
        <f t="shared" si="1"/>
        <v>0.10679611650485436</v>
      </c>
    </row>
    <row r="20" spans="1:10" ht="15.75" thickTop="1" x14ac:dyDescent="0.25">
      <c r="A20" s="5" t="s">
        <v>30</v>
      </c>
      <c r="B20" s="4" t="s">
        <v>13</v>
      </c>
      <c r="C20" s="4" t="s">
        <v>58</v>
      </c>
      <c r="D20" s="17">
        <v>7519</v>
      </c>
      <c r="E20" s="20">
        <v>2819625</v>
      </c>
      <c r="F20" s="20">
        <v>1932383</v>
      </c>
      <c r="G20" s="20">
        <v>1684256</v>
      </c>
      <c r="H20" s="20">
        <v>436102</v>
      </c>
      <c r="I20" s="20">
        <f t="shared" si="0"/>
        <v>699267</v>
      </c>
      <c r="J20" s="23">
        <f t="shared" si="1"/>
        <v>0.248</v>
      </c>
    </row>
    <row r="21" spans="1:10" ht="15.75" thickTop="1" x14ac:dyDescent="0.25">
      <c r="A21" s="5" t="s">
        <v>40</v>
      </c>
      <c r="B21" s="4" t="s">
        <v>13</v>
      </c>
      <c r="C21" s="4" t="s">
        <v>58</v>
      </c>
      <c r="D21" s="17">
        <v>5045</v>
      </c>
      <c r="E21" s="20">
        <v>1664850</v>
      </c>
      <c r="F21" s="20">
        <v>1205755</v>
      </c>
      <c r="G21" s="20">
        <v>1200710</v>
      </c>
      <c r="H21" s="20">
        <v>267385</v>
      </c>
      <c r="I21" s="20">
        <f t="shared" si="0"/>
        <v>196755</v>
      </c>
      <c r="J21" s="23">
        <f t="shared" si="1"/>
        <v>0.11818181818181818</v>
      </c>
    </row>
    <row r="22" spans="1:10" ht="15.75" thickTop="1" x14ac:dyDescent="0.25">
      <c r="A22" s="5" t="s">
        <v>50</v>
      </c>
      <c r="B22" s="4" t="s">
        <v>13</v>
      </c>
      <c r="C22" s="4" t="s">
        <v>58</v>
      </c>
      <c r="D22" s="17">
        <v>1835</v>
      </c>
      <c r="E22" s="20">
        <v>603715</v>
      </c>
      <c r="F22" s="20">
        <v>433060</v>
      </c>
      <c r="G22" s="20">
        <v>418380</v>
      </c>
      <c r="H22" s="20">
        <v>135790</v>
      </c>
      <c r="I22" s="20">
        <f t="shared" si="0"/>
        <v>49545</v>
      </c>
      <c r="J22" s="23">
        <f t="shared" si="1"/>
        <v>8.2066869300911852E-2</v>
      </c>
    </row>
    <row r="23" spans="1:10" ht="15.75" thickTop="1" x14ac:dyDescent="0.25">
      <c r="A23" s="5" t="s">
        <v>35</v>
      </c>
      <c r="B23" s="4" t="s">
        <v>13</v>
      </c>
      <c r="C23" s="4" t="s">
        <v>17</v>
      </c>
      <c r="D23" s="17">
        <v>8736</v>
      </c>
      <c r="E23" s="20">
        <v>3153696</v>
      </c>
      <c r="F23" s="20">
        <v>1878240</v>
      </c>
      <c r="G23" s="20">
        <v>2533440</v>
      </c>
      <c r="H23" s="20">
        <v>646464</v>
      </c>
      <c r="I23" s="20">
        <f t="shared" si="0"/>
        <v>-26208</v>
      </c>
      <c r="J23" s="23">
        <f t="shared" si="1"/>
        <v>-8.3102493074792248E-3</v>
      </c>
    </row>
    <row r="24" spans="1:10" ht="15.75" thickTop="1" x14ac:dyDescent="0.25">
      <c r="A24" s="5" t="s">
        <v>45</v>
      </c>
      <c r="B24" s="4" t="s">
        <v>13</v>
      </c>
      <c r="C24" s="4" t="s">
        <v>17</v>
      </c>
      <c r="D24" s="17">
        <v>7812</v>
      </c>
      <c r="E24" s="20">
        <v>2968560</v>
      </c>
      <c r="F24" s="20">
        <v>2015496</v>
      </c>
      <c r="G24" s="20">
        <v>1640520</v>
      </c>
      <c r="H24" s="20">
        <v>523404</v>
      </c>
      <c r="I24" s="20">
        <f t="shared" si="0"/>
        <v>804636</v>
      </c>
      <c r="J24" s="23">
        <f t="shared" si="1"/>
        <v>0.27105263157894738</v>
      </c>
    </row>
    <row r="25" spans="1:10" ht="15.75" thickTop="1" x14ac:dyDescent="0.25">
      <c r="A25" s="5" t="s">
        <v>55</v>
      </c>
      <c r="B25" s="4" t="s">
        <v>13</v>
      </c>
      <c r="C25" s="4" t="s">
        <v>17</v>
      </c>
      <c r="D25" s="17">
        <v>4668</v>
      </c>
      <c r="E25" s="20">
        <v>1783176</v>
      </c>
      <c r="F25" s="20">
        <v>1330380</v>
      </c>
      <c r="G25" s="20">
        <v>1339716</v>
      </c>
      <c r="H25" s="20">
        <v>336096</v>
      </c>
      <c r="I25" s="20">
        <f t="shared" si="0"/>
        <v>107364</v>
      </c>
      <c r="J25" s="23">
        <f t="shared" si="1"/>
        <v>6.0209424083769635E-2</v>
      </c>
    </row>
    <row r="26" spans="1:10" ht="15.75" thickTop="1" x14ac:dyDescent="0.25">
      <c r="A26" s="5" t="s">
        <v>25</v>
      </c>
      <c r="B26" s="4" t="s">
        <v>13</v>
      </c>
      <c r="C26" s="4" t="s">
        <v>17</v>
      </c>
      <c r="D26" s="17">
        <v>4625</v>
      </c>
      <c r="E26" s="20">
        <v>1674250</v>
      </c>
      <c r="F26" s="20">
        <v>1096125</v>
      </c>
      <c r="G26" s="20">
        <v>994375</v>
      </c>
      <c r="H26" s="20">
        <v>245125</v>
      </c>
      <c r="I26" s="20">
        <f t="shared" si="0"/>
        <v>434750</v>
      </c>
      <c r="J26" s="23">
        <f t="shared" si="1"/>
        <v>0.25966850828729282</v>
      </c>
    </row>
    <row r="27" spans="1:10" ht="15.75" thickTop="1" x14ac:dyDescent="0.25">
      <c r="A27" s="5" t="s">
        <v>54</v>
      </c>
      <c r="B27" s="4" t="s">
        <v>12</v>
      </c>
      <c r="C27" s="4" t="s">
        <v>58</v>
      </c>
      <c r="D27" s="17">
        <v>7633</v>
      </c>
      <c r="E27" s="20">
        <v>2679183</v>
      </c>
      <c r="F27" s="20">
        <v>1992213</v>
      </c>
      <c r="G27" s="20">
        <v>1954048</v>
      </c>
      <c r="H27" s="20">
        <v>450347</v>
      </c>
      <c r="I27" s="20">
        <f t="shared" si="0"/>
        <v>274788</v>
      </c>
      <c r="J27" s="23">
        <f t="shared" si="1"/>
        <v>0.10256410256410256</v>
      </c>
    </row>
    <row r="28" spans="1:10" ht="15.75" thickTop="1" x14ac:dyDescent="0.25">
      <c r="A28" s="5" t="s">
        <v>24</v>
      </c>
      <c r="B28" s="4" t="s">
        <v>12</v>
      </c>
      <c r="C28" s="4" t="s">
        <v>58</v>
      </c>
      <c r="D28" s="17">
        <v>5101</v>
      </c>
      <c r="E28" s="20">
        <v>1928178</v>
      </c>
      <c r="F28" s="20">
        <v>1030402</v>
      </c>
      <c r="G28" s="20">
        <v>1106917</v>
      </c>
      <c r="H28" s="20">
        <v>326464</v>
      </c>
      <c r="I28" s="20">
        <f t="shared" si="0"/>
        <v>494797</v>
      </c>
      <c r="J28" s="23">
        <f t="shared" si="1"/>
        <v>0.25661375661375663</v>
      </c>
    </row>
    <row r="29" spans="1:10" ht="15.75" thickTop="1" x14ac:dyDescent="0.25">
      <c r="A29" s="5" t="s">
        <v>44</v>
      </c>
      <c r="B29" s="4" t="s">
        <v>12</v>
      </c>
      <c r="C29" s="4" t="s">
        <v>58</v>
      </c>
      <c r="D29" s="17">
        <v>4735</v>
      </c>
      <c r="E29" s="20">
        <v>1609900</v>
      </c>
      <c r="F29" s="20">
        <v>1377885</v>
      </c>
      <c r="G29" s="20">
        <v>1141135</v>
      </c>
      <c r="H29" s="20">
        <v>293570</v>
      </c>
      <c r="I29" s="20">
        <f t="shared" si="0"/>
        <v>175195</v>
      </c>
      <c r="J29" s="23">
        <f t="shared" si="1"/>
        <v>0.10882352941176471</v>
      </c>
    </row>
    <row r="30" spans="1:10" ht="15.75" thickTop="1" x14ac:dyDescent="0.25">
      <c r="A30" s="5" t="s">
        <v>34</v>
      </c>
      <c r="B30" s="4" t="s">
        <v>12</v>
      </c>
      <c r="C30" s="4" t="s">
        <v>58</v>
      </c>
      <c r="D30" s="17">
        <v>1088</v>
      </c>
      <c r="E30" s="20">
        <v>388416</v>
      </c>
      <c r="F30" s="20">
        <v>252416</v>
      </c>
      <c r="G30" s="20">
        <v>232832</v>
      </c>
      <c r="H30" s="20">
        <v>68544</v>
      </c>
      <c r="I30" s="20">
        <f t="shared" si="0"/>
        <v>87040</v>
      </c>
      <c r="J30" s="23">
        <f t="shared" si="1"/>
        <v>0.22408963585434175</v>
      </c>
    </row>
    <row r="31" spans="1:10" ht="15.75" thickTop="1" x14ac:dyDescent="0.25">
      <c r="A31" s="5" t="s">
        <v>49</v>
      </c>
      <c r="B31" s="4" t="s">
        <v>12</v>
      </c>
      <c r="C31" s="4" t="s">
        <v>17</v>
      </c>
      <c r="D31" s="17">
        <v>9484</v>
      </c>
      <c r="E31" s="20">
        <v>3338368</v>
      </c>
      <c r="F31" s="20">
        <v>2778812</v>
      </c>
      <c r="G31" s="20">
        <v>2408936</v>
      </c>
      <c r="H31" s="20">
        <v>521620</v>
      </c>
      <c r="I31" s="20">
        <f t="shared" si="0"/>
        <v>407812</v>
      </c>
      <c r="J31" s="23">
        <f t="shared" si="1"/>
        <v>0.12215909090909091</v>
      </c>
    </row>
    <row r="32" spans="1:10" ht="15.75" thickTop="1" x14ac:dyDescent="0.25">
      <c r="A32" s="5" t="s">
        <v>19</v>
      </c>
      <c r="B32" s="4" t="s">
        <v>12</v>
      </c>
      <c r="C32" s="4" t="s">
        <v>17</v>
      </c>
      <c r="D32" s="17">
        <v>6838</v>
      </c>
      <c r="E32" s="20">
        <v>2509546</v>
      </c>
      <c r="F32" s="20">
        <v>1805232</v>
      </c>
      <c r="G32" s="20">
        <v>1989858</v>
      </c>
      <c r="H32" s="20">
        <v>341900</v>
      </c>
      <c r="I32" s="20">
        <f t="shared" si="0"/>
        <v>177788</v>
      </c>
      <c r="J32" s="23">
        <f t="shared" si="1"/>
        <v>7.0844686648501368E-2</v>
      </c>
    </row>
    <row r="33" spans="1:10" ht="15.75" thickTop="1" x14ac:dyDescent="0.25">
      <c r="A33" s="5" t="s">
        <v>39</v>
      </c>
      <c r="B33" s="4" t="s">
        <v>12</v>
      </c>
      <c r="C33" s="4" t="s">
        <v>17</v>
      </c>
      <c r="D33" s="17">
        <v>5901</v>
      </c>
      <c r="E33" s="20">
        <v>1793904</v>
      </c>
      <c r="F33" s="20">
        <v>1728993</v>
      </c>
      <c r="G33" s="20">
        <v>1487052</v>
      </c>
      <c r="H33" s="20">
        <v>365862</v>
      </c>
      <c r="I33" s="20">
        <f t="shared" si="0"/>
        <v>-59010</v>
      </c>
      <c r="J33" s="23">
        <f t="shared" si="1"/>
        <v>-3.2894736842105261E-2</v>
      </c>
    </row>
    <row r="34" spans="1:10" ht="15.75" thickTop="1" x14ac:dyDescent="0.25">
      <c r="A34" s="5" t="s">
        <v>29</v>
      </c>
      <c r="B34" s="4" t="s">
        <v>12</v>
      </c>
      <c r="C34" s="4" t="s">
        <v>17</v>
      </c>
      <c r="D34" s="17">
        <v>5317</v>
      </c>
      <c r="E34" s="20">
        <v>1754610</v>
      </c>
      <c r="F34" s="20">
        <v>1515345</v>
      </c>
      <c r="G34" s="20">
        <v>1451541</v>
      </c>
      <c r="H34" s="20">
        <v>382824</v>
      </c>
      <c r="I34" s="20">
        <f t="shared" si="0"/>
        <v>-79755</v>
      </c>
      <c r="J34" s="23">
        <f t="shared" si="1"/>
        <v>-4.5454545454545456E-2</v>
      </c>
    </row>
    <row r="35" spans="1:10" ht="15.75" thickTop="1" x14ac:dyDescent="0.25">
      <c r="A35" s="5" t="s">
        <v>56</v>
      </c>
      <c r="B35" s="4" t="s">
        <v>14</v>
      </c>
      <c r="C35" s="4" t="s">
        <v>58</v>
      </c>
      <c r="D35" s="17">
        <v>9924</v>
      </c>
      <c r="E35" s="20">
        <v>3255072</v>
      </c>
      <c r="F35" s="20">
        <v>2610012</v>
      </c>
      <c r="G35" s="20">
        <v>2768796</v>
      </c>
      <c r="H35" s="20">
        <v>704604</v>
      </c>
      <c r="I35" s="20">
        <f t="shared" si="0"/>
        <v>-218328</v>
      </c>
      <c r="J35" s="23">
        <f t="shared" si="1"/>
        <v>-6.7073170731707321E-2</v>
      </c>
    </row>
    <row r="36" spans="1:10" ht="15.75" thickTop="1" x14ac:dyDescent="0.25">
      <c r="A36" s="5" t="s">
        <v>26</v>
      </c>
      <c r="B36" s="4" t="s">
        <v>14</v>
      </c>
      <c r="C36" s="4" t="s">
        <v>58</v>
      </c>
      <c r="D36" s="17">
        <v>6952</v>
      </c>
      <c r="E36" s="20">
        <v>2766896</v>
      </c>
      <c r="F36" s="20">
        <v>1883992</v>
      </c>
      <c r="G36" s="20">
        <v>1814472</v>
      </c>
      <c r="H36" s="20">
        <v>403216</v>
      </c>
      <c r="I36" s="20">
        <f t="shared" si="0"/>
        <v>549208</v>
      </c>
      <c r="J36" s="23">
        <f t="shared" si="1"/>
        <v>0.19849246231155779</v>
      </c>
    </row>
    <row r="37" spans="1:10" ht="15.75" thickTop="1" x14ac:dyDescent="0.25">
      <c r="A37" s="5" t="s">
        <v>46</v>
      </c>
      <c r="B37" s="4" t="s">
        <v>14</v>
      </c>
      <c r="C37" s="4" t="s">
        <v>58</v>
      </c>
      <c r="D37" s="17">
        <v>6588</v>
      </c>
      <c r="E37" s="20">
        <v>2496852</v>
      </c>
      <c r="F37" s="20">
        <v>1719468</v>
      </c>
      <c r="G37" s="20">
        <v>1890756</v>
      </c>
      <c r="H37" s="20">
        <v>441396</v>
      </c>
      <c r="I37" s="20">
        <f t="shared" si="0"/>
        <v>164700</v>
      </c>
      <c r="J37" s="23">
        <f t="shared" si="1"/>
        <v>6.5963060686015831E-2</v>
      </c>
    </row>
    <row r="38" spans="1:10" ht="15.75" thickTop="1" x14ac:dyDescent="0.25">
      <c r="A38" s="5" t="s">
        <v>36</v>
      </c>
      <c r="B38" s="4" t="s">
        <v>14</v>
      </c>
      <c r="C38" s="4" t="s">
        <v>58</v>
      </c>
      <c r="D38" s="17">
        <v>3614</v>
      </c>
      <c r="E38" s="20">
        <v>1427530</v>
      </c>
      <c r="F38" s="20">
        <v>766168</v>
      </c>
      <c r="G38" s="20">
        <v>795080</v>
      </c>
      <c r="H38" s="20">
        <v>245752</v>
      </c>
      <c r="I38" s="20">
        <f t="shared" si="0"/>
        <v>386698</v>
      </c>
      <c r="J38" s="23">
        <f t="shared" si="1"/>
        <v>0.27088607594936709</v>
      </c>
    </row>
    <row r="39" spans="1:10" ht="15.75" thickTop="1" x14ac:dyDescent="0.25">
      <c r="A39" s="5" t="s">
        <v>31</v>
      </c>
      <c r="B39" s="4" t="s">
        <v>14</v>
      </c>
      <c r="C39" s="4" t="s">
        <v>17</v>
      </c>
      <c r="D39" s="17">
        <v>2642</v>
      </c>
      <c r="E39" s="20">
        <v>874502</v>
      </c>
      <c r="F39" s="20">
        <v>655216</v>
      </c>
      <c r="G39" s="20">
        <v>612944</v>
      </c>
      <c r="H39" s="20">
        <v>150594</v>
      </c>
      <c r="I39" s="20">
        <f t="shared" si="0"/>
        <v>110964</v>
      </c>
      <c r="J39" s="23">
        <f t="shared" si="1"/>
        <v>0.12688821752265861</v>
      </c>
    </row>
    <row r="40" spans="1:10" ht="15.75" thickTop="1" x14ac:dyDescent="0.25">
      <c r="A40" s="5" t="s">
        <v>51</v>
      </c>
      <c r="B40" s="4" t="s">
        <v>14</v>
      </c>
      <c r="C40" s="4" t="s">
        <v>17</v>
      </c>
      <c r="D40" s="17">
        <v>2605</v>
      </c>
      <c r="E40" s="20">
        <v>864860</v>
      </c>
      <c r="F40" s="20">
        <v>713770</v>
      </c>
      <c r="G40" s="20">
        <v>586125</v>
      </c>
      <c r="H40" s="20">
        <v>166720</v>
      </c>
      <c r="I40" s="20">
        <f t="shared" si="0"/>
        <v>112015</v>
      </c>
      <c r="J40" s="23">
        <f t="shared" si="1"/>
        <v>0.12951807228915663</v>
      </c>
    </row>
    <row r="41" spans="1:10" ht="15.75" thickTop="1" x14ac:dyDescent="0.25">
      <c r="A41" s="5" t="s">
        <v>41</v>
      </c>
      <c r="B41" s="4" t="s">
        <v>14</v>
      </c>
      <c r="C41" s="4" t="s">
        <v>17</v>
      </c>
      <c r="D41" s="17">
        <v>2274</v>
      </c>
      <c r="E41" s="20">
        <v>798174</v>
      </c>
      <c r="F41" s="20">
        <v>534390</v>
      </c>
      <c r="G41" s="20">
        <v>579870</v>
      </c>
      <c r="H41" s="20">
        <v>122796</v>
      </c>
      <c r="I41" s="20">
        <f t="shared" si="0"/>
        <v>95508</v>
      </c>
      <c r="J41" s="23">
        <f t="shared" si="1"/>
        <v>0.11965811965811966</v>
      </c>
    </row>
    <row r="42" spans="1:10" x14ac:dyDescent="0.25">
      <c r="A42" s="5" t="s">
        <v>21</v>
      </c>
      <c r="B42" s="4" t="s">
        <v>14</v>
      </c>
      <c r="C42" s="4" t="s">
        <v>17</v>
      </c>
      <c r="D42" s="17">
        <v>2148</v>
      </c>
      <c r="E42" s="20">
        <v>652992</v>
      </c>
      <c r="F42" s="20">
        <v>532704</v>
      </c>
      <c r="G42" s="20">
        <v>584256</v>
      </c>
      <c r="H42" s="20">
        <v>148212</v>
      </c>
      <c r="I42" s="20">
        <f t="shared" si="0"/>
        <v>-79476</v>
      </c>
      <c r="J42" s="23">
        <f t="shared" si="1"/>
        <v>-0.12171052631578948</v>
      </c>
    </row>
    <row r="43" spans="1:10" x14ac:dyDescent="0.25">
      <c r="A43" s="5" t="s">
        <v>32</v>
      </c>
      <c r="B43" s="4" t="s">
        <v>15</v>
      </c>
      <c r="C43" s="4" t="s">
        <v>58</v>
      </c>
      <c r="D43" s="17">
        <v>7969</v>
      </c>
      <c r="E43" s="20">
        <v>3171662</v>
      </c>
      <c r="F43" s="20">
        <v>1793025</v>
      </c>
      <c r="G43" s="20">
        <v>1729273</v>
      </c>
      <c r="H43" s="20">
        <v>438295</v>
      </c>
      <c r="I43" s="20">
        <f t="shared" si="0"/>
        <v>1004094</v>
      </c>
      <c r="J43" s="23">
        <f t="shared" si="1"/>
        <v>0.3165829145728643</v>
      </c>
    </row>
    <row r="44" spans="1:10" ht="15.75" thickTop="1" x14ac:dyDescent="0.25">
      <c r="A44" s="5" t="s">
        <v>42</v>
      </c>
      <c r="B44" s="4" t="s">
        <v>15</v>
      </c>
      <c r="C44" s="4" t="s">
        <v>58</v>
      </c>
      <c r="D44" s="17">
        <v>5394</v>
      </c>
      <c r="E44" s="20">
        <v>1634382</v>
      </c>
      <c r="F44" s="20">
        <v>1246014</v>
      </c>
      <c r="G44" s="20">
        <v>1548078</v>
      </c>
      <c r="H44" s="20">
        <v>399156</v>
      </c>
      <c r="I44" s="20">
        <f t="shared" si="0"/>
        <v>-312852</v>
      </c>
      <c r="J44" s="23">
        <f t="shared" si="1"/>
        <v>-0.19141914191419143</v>
      </c>
    </row>
    <row r="45" spans="1:10" ht="15.75" thickTop="1" x14ac:dyDescent="0.25">
      <c r="A45" s="5" t="s">
        <v>22</v>
      </c>
      <c r="B45" s="4" t="s">
        <v>15</v>
      </c>
      <c r="C45" s="4" t="s">
        <v>58</v>
      </c>
      <c r="D45" s="17">
        <v>4621</v>
      </c>
      <c r="E45" s="20">
        <v>1534172</v>
      </c>
      <c r="F45" s="20">
        <v>924200</v>
      </c>
      <c r="G45" s="20">
        <v>1039725</v>
      </c>
      <c r="H45" s="20">
        <v>300365</v>
      </c>
      <c r="I45" s="20">
        <f t="shared" si="0"/>
        <v>194082</v>
      </c>
      <c r="J45" s="23">
        <f t="shared" si="1"/>
        <v>0.12650602409638553</v>
      </c>
    </row>
    <row r="46" spans="1:10" x14ac:dyDescent="0.25">
      <c r="A46" s="5" t="s">
        <v>52</v>
      </c>
      <c r="B46" s="4" t="s">
        <v>15</v>
      </c>
      <c r="C46" s="4" t="s">
        <v>58</v>
      </c>
      <c r="D46" s="17">
        <v>4336</v>
      </c>
      <c r="E46" s="20">
        <v>1647680</v>
      </c>
      <c r="F46" s="20">
        <v>1292128</v>
      </c>
      <c r="G46" s="20">
        <v>1201072</v>
      </c>
      <c r="H46" s="20">
        <v>290512</v>
      </c>
      <c r="I46" s="20">
        <f t="shared" si="0"/>
        <v>156096</v>
      </c>
      <c r="J46" s="23">
        <f t="shared" si="1"/>
        <v>9.4736842105263161E-2</v>
      </c>
    </row>
    <row r="47" spans="1:10" x14ac:dyDescent="0.25">
      <c r="A47" s="5" t="s">
        <v>37</v>
      </c>
      <c r="B47" s="4" t="s">
        <v>15</v>
      </c>
      <c r="C47" s="4" t="s">
        <v>17</v>
      </c>
      <c r="D47" s="17">
        <v>9100</v>
      </c>
      <c r="E47" s="20">
        <v>3303300</v>
      </c>
      <c r="F47" s="20">
        <v>2138500</v>
      </c>
      <c r="G47" s="20">
        <v>1920100</v>
      </c>
      <c r="H47" s="20">
        <v>518700</v>
      </c>
      <c r="I47" s="20">
        <f t="shared" si="0"/>
        <v>864500</v>
      </c>
      <c r="J47" s="23">
        <f t="shared" si="1"/>
        <v>0.26170798898071623</v>
      </c>
    </row>
    <row r="48" spans="1:10" x14ac:dyDescent="0.25">
      <c r="A48" s="5" t="s">
        <v>47</v>
      </c>
      <c r="B48" s="4" t="s">
        <v>15</v>
      </c>
      <c r="C48" s="4" t="s">
        <v>17</v>
      </c>
      <c r="D48" s="17">
        <v>8580</v>
      </c>
      <c r="E48" s="20">
        <v>2608320</v>
      </c>
      <c r="F48" s="20">
        <v>1956240</v>
      </c>
      <c r="G48" s="20">
        <v>2513940</v>
      </c>
      <c r="H48" s="20">
        <v>566280</v>
      </c>
      <c r="I48" s="20">
        <f t="shared" si="0"/>
        <v>-471900</v>
      </c>
      <c r="J48" s="23">
        <f t="shared" si="1"/>
        <v>-0.18092105263157895</v>
      </c>
    </row>
    <row r="49" spans="1:10" x14ac:dyDescent="0.25">
      <c r="A49" s="5" t="s">
        <v>57</v>
      </c>
      <c r="B49" s="4" t="s">
        <v>15</v>
      </c>
      <c r="C49" s="4" t="s">
        <v>17</v>
      </c>
      <c r="D49" s="17">
        <v>4275</v>
      </c>
      <c r="E49" s="20">
        <v>1509075</v>
      </c>
      <c r="F49" s="20">
        <v>1235475</v>
      </c>
      <c r="G49" s="20">
        <v>1051650</v>
      </c>
      <c r="H49" s="20">
        <v>222300</v>
      </c>
      <c r="I49" s="20">
        <f t="shared" si="0"/>
        <v>235125</v>
      </c>
      <c r="J49" s="23">
        <f t="shared" si="1"/>
        <v>0.15580736543909349</v>
      </c>
    </row>
    <row r="50" spans="1:10" ht="15.75" thickBot="1" x14ac:dyDescent="0.3">
      <c r="A50" s="7" t="s">
        <v>27</v>
      </c>
      <c r="B50" s="11" t="s">
        <v>15</v>
      </c>
      <c r="C50" s="11" t="s">
        <v>17</v>
      </c>
      <c r="D50" s="18">
        <v>2967</v>
      </c>
      <c r="E50" s="21">
        <v>1077021</v>
      </c>
      <c r="F50" s="21">
        <v>697245</v>
      </c>
      <c r="G50" s="21">
        <v>774387</v>
      </c>
      <c r="H50" s="21">
        <v>169119</v>
      </c>
      <c r="I50" s="21">
        <f t="shared" si="0"/>
        <v>133515</v>
      </c>
      <c r="J50" s="24">
        <f t="shared" si="1"/>
        <v>0.12396694214876033</v>
      </c>
    </row>
  </sheetData>
  <sortState xmlns:xlrd2="http://schemas.microsoft.com/office/spreadsheetml/2017/richdata2" ref="A11:J50">
    <sortCondition ref="B11:B50"/>
    <sortCondition ref="C11:C50"/>
    <sortCondition descending="1" ref="D11:D50"/>
  </sortState>
  <mergeCells count="3">
    <mergeCell ref="I1:J1"/>
    <mergeCell ref="D5:H8"/>
    <mergeCell ref="D1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 Start</vt:lpstr>
      <vt:lpstr>Final Formatting for Task 2</vt:lpstr>
      <vt:lpstr>'Project Start'!Print_Area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Kematick, Cedean</dc:creator>
  <cp:lastModifiedBy>Noah Cannitelli</cp:lastModifiedBy>
  <cp:lastPrinted>2026-08-23T22:37:44Z</cp:lastPrinted>
  <dcterms:created xsi:type="dcterms:W3CDTF">2023-10-09T23:02:47Z</dcterms:created>
  <dcterms:modified xsi:type="dcterms:W3CDTF">2026-08-23T22:42:02Z</dcterms:modified>
</cp:coreProperties>
</file>